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Junio 2019" sheetId="101" r:id="rId1"/>
  </sheets>
  <definedNames>
    <definedName name="_xlnm.Print_Area" localSheetId="0">'Junio 2019'!$A$90:$L$116</definedName>
  </definedNames>
  <calcPr calcId="152511"/>
</workbook>
</file>

<file path=xl/calcChain.xml><?xml version="1.0" encoding="utf-8"?>
<calcChain xmlns="http://schemas.openxmlformats.org/spreadsheetml/2006/main">
  <c r="C97" i="101" l="1"/>
  <c r="D97" i="101"/>
  <c r="E97" i="101"/>
  <c r="F97" i="101"/>
  <c r="G97" i="101"/>
  <c r="H97" i="101"/>
  <c r="I97" i="101"/>
  <c r="J97" i="101"/>
  <c r="K97" i="101"/>
  <c r="C98" i="101"/>
  <c r="D98" i="101"/>
  <c r="E98" i="101"/>
  <c r="F98" i="101"/>
  <c r="G98" i="101"/>
  <c r="H98" i="101"/>
  <c r="I98" i="101"/>
  <c r="J98" i="101"/>
  <c r="K98" i="101"/>
  <c r="C99" i="101"/>
  <c r="D99" i="101"/>
  <c r="E99" i="101"/>
  <c r="F99" i="101"/>
  <c r="G99" i="101"/>
  <c r="H99" i="101"/>
  <c r="I99" i="101"/>
  <c r="J99" i="101"/>
  <c r="K99" i="101"/>
  <c r="C100" i="101"/>
  <c r="D100" i="101"/>
  <c r="E100" i="101"/>
  <c r="F100" i="101"/>
  <c r="G100" i="101"/>
  <c r="H100" i="101"/>
  <c r="I100" i="101"/>
  <c r="J100" i="101"/>
  <c r="K100" i="101"/>
  <c r="C101" i="101"/>
  <c r="D101" i="101"/>
  <c r="E101" i="101"/>
  <c r="F101" i="101"/>
  <c r="G101" i="101"/>
  <c r="H101" i="101"/>
  <c r="I101" i="101"/>
  <c r="J101" i="101"/>
  <c r="K101" i="101"/>
  <c r="C102" i="101"/>
  <c r="D102" i="101"/>
  <c r="E102" i="101"/>
  <c r="F102" i="101"/>
  <c r="G102" i="101"/>
  <c r="H102" i="101"/>
  <c r="I102" i="101"/>
  <c r="J102" i="101"/>
  <c r="K102" i="101"/>
  <c r="C103" i="101"/>
  <c r="D103" i="101"/>
  <c r="E103" i="101"/>
  <c r="F103" i="101"/>
  <c r="G103" i="101"/>
  <c r="H103" i="101"/>
  <c r="I103" i="101"/>
  <c r="J103" i="101"/>
  <c r="K103" i="101"/>
  <c r="C104" i="101"/>
  <c r="D104" i="101"/>
  <c r="E104" i="101"/>
  <c r="F104" i="101"/>
  <c r="G104" i="101"/>
  <c r="H104" i="101"/>
  <c r="I104" i="101"/>
  <c r="J104" i="101"/>
  <c r="K104" i="101"/>
  <c r="C105" i="101"/>
  <c r="D105" i="101"/>
  <c r="E105" i="101"/>
  <c r="F105" i="101"/>
  <c r="G105" i="101"/>
  <c r="H105" i="101"/>
  <c r="I105" i="101"/>
  <c r="J105" i="101"/>
  <c r="K105" i="101"/>
  <c r="C106" i="101"/>
  <c r="D106" i="101"/>
  <c r="E106" i="101"/>
  <c r="F106" i="101"/>
  <c r="G106" i="101"/>
  <c r="H106" i="101"/>
  <c r="I106" i="101"/>
  <c r="J106" i="101"/>
  <c r="K106" i="101"/>
  <c r="C107" i="101"/>
  <c r="D107" i="101"/>
  <c r="E107" i="101"/>
  <c r="F107" i="101"/>
  <c r="G107" i="101"/>
  <c r="H107" i="101"/>
  <c r="I107" i="101"/>
  <c r="J107" i="101"/>
  <c r="K107" i="101"/>
  <c r="C108" i="101"/>
  <c r="D108" i="101"/>
  <c r="E108" i="101"/>
  <c r="F108" i="101"/>
  <c r="G108" i="101"/>
  <c r="H108" i="101"/>
  <c r="I108" i="101"/>
  <c r="J108" i="101"/>
  <c r="K108" i="101"/>
  <c r="C109" i="101"/>
  <c r="D109" i="101"/>
  <c r="E109" i="101"/>
  <c r="F109" i="101"/>
  <c r="G109" i="101"/>
  <c r="H109" i="101"/>
  <c r="I109" i="101"/>
  <c r="J109" i="101"/>
  <c r="K109" i="101"/>
  <c r="C110" i="101"/>
  <c r="D110" i="101"/>
  <c r="E110" i="101"/>
  <c r="F110" i="101"/>
  <c r="G110" i="101"/>
  <c r="H110" i="101"/>
  <c r="I110" i="101"/>
  <c r="J110" i="101"/>
  <c r="K110" i="101"/>
  <c r="C111" i="101"/>
  <c r="D111" i="101"/>
  <c r="E111" i="101"/>
  <c r="F111" i="101"/>
  <c r="G111" i="101"/>
  <c r="H111" i="101"/>
  <c r="I111" i="101"/>
  <c r="J111" i="101"/>
  <c r="K111" i="101"/>
  <c r="C112" i="101"/>
  <c r="D112" i="101"/>
  <c r="E112" i="101"/>
  <c r="F112" i="101"/>
  <c r="G112" i="101"/>
  <c r="H112" i="101"/>
  <c r="I112" i="101"/>
  <c r="J112" i="101"/>
  <c r="K112" i="101"/>
  <c r="C113" i="101"/>
  <c r="D113" i="101"/>
  <c r="E113" i="101"/>
  <c r="F113" i="101"/>
  <c r="G113" i="101"/>
  <c r="H113" i="101"/>
  <c r="I113" i="101"/>
  <c r="J113" i="101"/>
  <c r="K113" i="101"/>
  <c r="C114" i="101"/>
  <c r="D114" i="101"/>
  <c r="E114" i="101"/>
  <c r="F114" i="101"/>
  <c r="G114" i="101"/>
  <c r="H114" i="101"/>
  <c r="I114" i="101"/>
  <c r="J114" i="101"/>
  <c r="K114" i="101"/>
  <c r="C115" i="101"/>
  <c r="D115" i="101"/>
  <c r="E115" i="101"/>
  <c r="F115" i="101"/>
  <c r="G115" i="101"/>
  <c r="H115" i="101"/>
  <c r="I115" i="101"/>
  <c r="J115" i="101"/>
  <c r="K115" i="101"/>
  <c r="I96" i="101"/>
  <c r="J96" i="101"/>
  <c r="K96" i="101"/>
  <c r="H96" i="101"/>
  <c r="G96" i="101"/>
  <c r="F96" i="101"/>
  <c r="E96" i="101"/>
  <c r="D96" i="101"/>
  <c r="C96" i="101"/>
  <c r="E88" i="101"/>
  <c r="D88" i="101"/>
  <c r="C88" i="101"/>
  <c r="F87" i="101"/>
  <c r="F86" i="101"/>
  <c r="F85" i="101"/>
  <c r="F84" i="101"/>
  <c r="F83" i="101"/>
  <c r="F82" i="101"/>
  <c r="F81" i="101"/>
  <c r="F80" i="101"/>
  <c r="F79" i="101"/>
  <c r="F78" i="101"/>
  <c r="F77" i="101"/>
  <c r="F76" i="101"/>
  <c r="F75" i="101"/>
  <c r="F74" i="101"/>
  <c r="F73" i="101"/>
  <c r="F72" i="101"/>
  <c r="F71" i="101"/>
  <c r="F70" i="101"/>
  <c r="F69" i="101"/>
  <c r="F68" i="101"/>
  <c r="C61" i="101"/>
  <c r="F88" i="101" l="1"/>
  <c r="K34" i="101" l="1"/>
  <c r="J34" i="101"/>
  <c r="I34" i="101"/>
  <c r="H34" i="101"/>
  <c r="G34" i="101"/>
  <c r="F34" i="101"/>
  <c r="E34" i="101"/>
  <c r="D34" i="101"/>
  <c r="C34" i="101"/>
  <c r="L33" i="101"/>
  <c r="L32" i="101"/>
  <c r="L31" i="101"/>
  <c r="L30" i="101"/>
  <c r="L29" i="101"/>
  <c r="L28" i="101"/>
  <c r="L27" i="101"/>
  <c r="L26" i="101"/>
  <c r="L25" i="101"/>
  <c r="L24" i="101"/>
  <c r="L23" i="101"/>
  <c r="L22" i="101"/>
  <c r="L21" i="101"/>
  <c r="L20" i="101"/>
  <c r="L19" i="101"/>
  <c r="L18" i="101"/>
  <c r="L17" i="101"/>
  <c r="L16" i="101"/>
  <c r="L15" i="101"/>
  <c r="L14" i="101"/>
  <c r="L34" i="101" l="1"/>
  <c r="L96" i="101" l="1"/>
  <c r="L106" i="101"/>
  <c r="D116" i="101"/>
  <c r="L113" i="101"/>
  <c r="J116" i="101"/>
  <c r="L103" i="101"/>
  <c r="K116" i="101"/>
  <c r="L98" i="101"/>
  <c r="L112" i="101"/>
  <c r="H116" i="101"/>
  <c r="E116" i="101"/>
  <c r="L102" i="101"/>
  <c r="L108" i="101"/>
  <c r="C116" i="101"/>
  <c r="L101" i="101"/>
  <c r="L115" i="101"/>
  <c r="L109" i="101"/>
  <c r="I116" i="101"/>
  <c r="G116" i="101"/>
  <c r="L110" i="101"/>
  <c r="L105" i="101"/>
  <c r="L104" i="101"/>
  <c r="F116" i="101"/>
  <c r="L111" i="101"/>
  <c r="L114" i="101"/>
  <c r="L99" i="101"/>
  <c r="L107" i="101"/>
  <c r="L100" i="101"/>
  <c r="L97" i="101"/>
  <c r="L116" i="101" s="1"/>
</calcChain>
</file>

<file path=xl/sharedStrings.xml><?xml version="1.0" encoding="utf-8"?>
<sst xmlns="http://schemas.openxmlformats.org/spreadsheetml/2006/main" count="130" uniqueCount="42">
  <si>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</si>
  <si>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</si>
  <si>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</si>
  <si>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</si>
  <si>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</si>
  <si>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</si>
  <si>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</si>
  <si>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</si>
  <si>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</si>
  <si>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</si>
  <si>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</si>
  <si>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</si>
  <si>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</si>
  <si>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</si>
  <si>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</si>
  <si>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</si>
  <si>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</si>
  <si>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</si>
  <si>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</si>
  <si>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</si>
  <si>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</si>
  <si>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</si>
  <si>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</si>
  <si>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</si>
  <si>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</si>
  <si>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</si>
  <si>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</si>
  <si>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</si>
  <si>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</si>
  <si>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</si>
  <si>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</si>
  <si>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</si>
  <si>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</si>
  <si>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</si>
  <si>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</si>
  <si>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</si>
  <si>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</si>
  <si>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</si>
  <si>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JUNIO DEL EJERCICIO FISCAL 2019</t>
  </si>
  <si>
    <t>PRIMER AJUSTE CUATRIMESTRAL 2019</t>
  </si>
  <si>
    <t>Ajuste Definitivo 2018 Fondo de Fiscalización y Recaudación</t>
  </si>
  <si>
    <t>(INCLUYE AJUSTE DEFINITIVO 2018 DEL FONDO DE FISCALIZACIÓON Y RECAUDACION Y PRIMER AJUSTE CUATRIMESTRAL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</si>
</sst>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2" applyFont="1" applyAlignment="1">
      <alignment horizontal="right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justify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116"/>
  <sheetViews>
    <sheetView tabSelected="1" workbookViewId="0">
      <selection activeCell="K85" sqref="K8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30" ht="13.5" customHeight="1" x14ac:dyDescent="0.2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30" ht="13.5" customHeight="1" x14ac:dyDescent="0.2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30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30" ht="13.5" customHeight="1" x14ac:dyDescent="0.2">
      <c r="A7" s="26" t="s">
        <v>26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0" ht="13.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30" ht="13.5" customHeight="1" x14ac:dyDescent="0.2">
      <c r="A9" s="26" t="s">
        <v>38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30" ht="13.5" customHeight="1" x14ac:dyDescent="0.2">
      <c r="L10" s="9" t="s">
        <v>23</v>
      </c>
    </row>
    <row r="11" spans="1:30" ht="20.100000000000001" customHeight="1" x14ac:dyDescent="0.2">
      <c r="A11" s="29" t="s">
        <v>1</v>
      </c>
      <c r="B11" s="29" t="s">
        <v>37</v>
      </c>
      <c r="C11" s="32" t="s">
        <v>28</v>
      </c>
      <c r="D11" s="32" t="s">
        <v>29</v>
      </c>
      <c r="E11" s="32" t="s">
        <v>27</v>
      </c>
      <c r="F11" s="32" t="s">
        <v>30</v>
      </c>
      <c r="G11" s="32" t="s">
        <v>31</v>
      </c>
      <c r="H11" s="35" t="s">
        <v>32</v>
      </c>
      <c r="I11" s="32" t="s">
        <v>33</v>
      </c>
      <c r="J11" s="32" t="s">
        <v>34</v>
      </c>
      <c r="K11" s="32" t="s">
        <v>35</v>
      </c>
      <c r="L11" s="32" t="s">
        <v>36</v>
      </c>
    </row>
    <row r="12" spans="1:30" ht="20.100000000000001" customHeight="1" x14ac:dyDescent="0.2">
      <c r="A12" s="30"/>
      <c r="B12" s="30"/>
      <c r="C12" s="33"/>
      <c r="D12" s="33"/>
      <c r="E12" s="33"/>
      <c r="F12" s="33"/>
      <c r="G12" s="33"/>
      <c r="H12" s="36"/>
      <c r="I12" s="33"/>
      <c r="J12" s="33"/>
      <c r="K12" s="33"/>
      <c r="L12" s="33"/>
    </row>
    <row r="13" spans="1:30" ht="20.100000000000001" customHeight="1" x14ac:dyDescent="0.2">
      <c r="A13" s="31"/>
      <c r="B13" s="31"/>
      <c r="C13" s="34"/>
      <c r="D13" s="34"/>
      <c r="E13" s="34"/>
      <c r="F13" s="34"/>
      <c r="G13" s="34"/>
      <c r="H13" s="37"/>
      <c r="I13" s="34"/>
      <c r="J13" s="34"/>
      <c r="K13" s="34"/>
      <c r="L13" s="34"/>
    </row>
    <row r="14" spans="1:30" ht="13.5" customHeight="1" x14ac:dyDescent="0.2">
      <c r="A14" s="10">
        <v>1</v>
      </c>
      <c r="B14" s="4" t="s">
        <v>3</v>
      </c>
      <c r="C14" s="3">
        <v>4035432.24</v>
      </c>
      <c r="D14" s="3">
        <v>1364062.74</v>
      </c>
      <c r="E14" s="3">
        <v>117467.57</v>
      </c>
      <c r="F14" s="3">
        <v>163900.15</v>
      </c>
      <c r="G14" s="3">
        <v>121255.15</v>
      </c>
      <c r="H14" s="3">
        <v>378869</v>
      </c>
      <c r="I14" s="3">
        <v>7223.76</v>
      </c>
      <c r="J14" s="3">
        <v>16892.97</v>
      </c>
      <c r="K14" s="3">
        <v>0</v>
      </c>
      <c r="L14" s="3">
        <f>SUM(C14:K14)</f>
        <v>6205103.580000001</v>
      </c>
      <c r="N14" s="11"/>
      <c r="O14" s="17"/>
      <c r="P14" s="11"/>
      <c r="Q14" s="11"/>
      <c r="R14" s="11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</row>
    <row r="15" spans="1:30" ht="13.5" customHeight="1" x14ac:dyDescent="0.2">
      <c r="A15" s="10">
        <v>2</v>
      </c>
      <c r="B15" s="4" t="s">
        <v>4</v>
      </c>
      <c r="C15" s="3">
        <v>3003788.14</v>
      </c>
      <c r="D15" s="3">
        <v>906527.65</v>
      </c>
      <c r="E15" s="3">
        <v>149037.1</v>
      </c>
      <c r="F15" s="3">
        <v>67717.88</v>
      </c>
      <c r="G15" s="3">
        <v>49311.7</v>
      </c>
      <c r="H15" s="3">
        <v>0</v>
      </c>
      <c r="I15" s="3">
        <v>6121.01</v>
      </c>
      <c r="J15" s="3">
        <v>14314.15</v>
      </c>
      <c r="K15" s="3">
        <v>0</v>
      </c>
      <c r="L15" s="3">
        <f t="shared" ref="L15:L33" si="0">SUM(C15:K15)</f>
        <v>4196817.63</v>
      </c>
      <c r="N15" s="11"/>
      <c r="O15" s="17"/>
      <c r="P15" s="11"/>
      <c r="Q15" s="11"/>
      <c r="R15" s="11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</row>
    <row r="16" spans="1:30" ht="13.5" customHeight="1" x14ac:dyDescent="0.2">
      <c r="A16" s="10">
        <v>3</v>
      </c>
      <c r="B16" s="4" t="s">
        <v>18</v>
      </c>
      <c r="C16" s="3">
        <v>2601483.36</v>
      </c>
      <c r="D16" s="3">
        <v>833435.05</v>
      </c>
      <c r="E16" s="3">
        <v>154870.6</v>
      </c>
      <c r="F16" s="3">
        <v>49741.25</v>
      </c>
      <c r="G16" s="3">
        <v>35918.89</v>
      </c>
      <c r="H16" s="3">
        <v>177154</v>
      </c>
      <c r="I16" s="3">
        <v>4669.03</v>
      </c>
      <c r="J16" s="3">
        <v>10918.67</v>
      </c>
      <c r="K16" s="3">
        <v>0</v>
      </c>
      <c r="L16" s="3">
        <f t="shared" si="0"/>
        <v>3868190.85</v>
      </c>
      <c r="N16" s="11"/>
      <c r="O16" s="17"/>
      <c r="P16" s="11"/>
      <c r="Q16" s="11"/>
      <c r="R16" s="11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</row>
    <row r="17" spans="1:30" ht="13.5" customHeight="1" x14ac:dyDescent="0.2">
      <c r="A17" s="10">
        <v>4</v>
      </c>
      <c r="B17" s="4" t="s">
        <v>19</v>
      </c>
      <c r="C17" s="3">
        <v>5746612.8700000001</v>
      </c>
      <c r="D17" s="3">
        <v>2173027.71</v>
      </c>
      <c r="E17" s="3">
        <v>137026.95000000001</v>
      </c>
      <c r="F17" s="3">
        <v>463461.94</v>
      </c>
      <c r="G17" s="3">
        <v>400199.57</v>
      </c>
      <c r="H17" s="3">
        <v>387923</v>
      </c>
      <c r="I17" s="3">
        <v>18056.07</v>
      </c>
      <c r="J17" s="3">
        <v>42224.65</v>
      </c>
      <c r="K17" s="3">
        <v>0</v>
      </c>
      <c r="L17" s="3">
        <f t="shared" si="0"/>
        <v>9368532.7600000016</v>
      </c>
      <c r="N17" s="11"/>
      <c r="O17" s="17"/>
      <c r="P17" s="11"/>
      <c r="Q17" s="11"/>
      <c r="R17" s="11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</row>
    <row r="18" spans="1:30" ht="13.5" customHeight="1" x14ac:dyDescent="0.2">
      <c r="A18" s="10">
        <v>5</v>
      </c>
      <c r="B18" s="4" t="s">
        <v>5</v>
      </c>
      <c r="C18" s="3">
        <v>5455352.8799999999</v>
      </c>
      <c r="D18" s="3">
        <v>1844379.47</v>
      </c>
      <c r="E18" s="3">
        <v>102540.68</v>
      </c>
      <c r="F18" s="3">
        <v>306408.08</v>
      </c>
      <c r="G18" s="3">
        <v>223502.26</v>
      </c>
      <c r="H18" s="3">
        <v>7128</v>
      </c>
      <c r="I18" s="3">
        <v>10606.2</v>
      </c>
      <c r="J18" s="3">
        <v>24802.92</v>
      </c>
      <c r="K18" s="3">
        <v>0</v>
      </c>
      <c r="L18" s="3">
        <f t="shared" si="0"/>
        <v>7974720.4899999993</v>
      </c>
      <c r="N18" s="11"/>
      <c r="O18" s="17"/>
      <c r="P18" s="11"/>
      <c r="Q18" s="11"/>
      <c r="R18" s="11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</row>
    <row r="19" spans="1:30" ht="13.5" customHeight="1" x14ac:dyDescent="0.2">
      <c r="A19" s="10">
        <v>6</v>
      </c>
      <c r="B19" s="4" t="s">
        <v>15</v>
      </c>
      <c r="C19" s="3">
        <v>2381690.2599999998</v>
      </c>
      <c r="D19" s="3">
        <v>611238.92000000004</v>
      </c>
      <c r="E19" s="3">
        <v>213034.01</v>
      </c>
      <c r="F19" s="3">
        <v>155359.81</v>
      </c>
      <c r="G19" s="3">
        <v>106023.71</v>
      </c>
      <c r="H19" s="3">
        <v>363180</v>
      </c>
      <c r="I19" s="3">
        <v>6372.19</v>
      </c>
      <c r="J19" s="3">
        <v>14901.55</v>
      </c>
      <c r="K19" s="3">
        <v>0</v>
      </c>
      <c r="L19" s="3">
        <f t="shared" si="0"/>
        <v>3851800.4499999993</v>
      </c>
      <c r="N19" s="11"/>
      <c r="O19" s="17"/>
      <c r="P19" s="11"/>
      <c r="Q19" s="11"/>
      <c r="R19" s="11"/>
      <c r="S19" s="12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10">
        <v>7</v>
      </c>
      <c r="B20" s="4" t="s">
        <v>16</v>
      </c>
      <c r="C20" s="3">
        <v>2038114.82</v>
      </c>
      <c r="D20" s="3">
        <v>556975.92000000004</v>
      </c>
      <c r="E20" s="3">
        <v>209945.69</v>
      </c>
      <c r="F20" s="3">
        <v>51265.87</v>
      </c>
      <c r="G20" s="3">
        <v>36544</v>
      </c>
      <c r="H20" s="3">
        <v>0</v>
      </c>
      <c r="I20" s="3">
        <v>4636.67</v>
      </c>
      <c r="J20" s="3">
        <v>10842.99</v>
      </c>
      <c r="K20" s="3">
        <v>0</v>
      </c>
      <c r="L20" s="3">
        <f t="shared" si="0"/>
        <v>2908325.9600000004</v>
      </c>
      <c r="N20" s="11"/>
      <c r="O20" s="17"/>
      <c r="P20" s="11"/>
      <c r="Q20" s="11"/>
      <c r="R20" s="11"/>
      <c r="S20" s="12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</row>
    <row r="21" spans="1:30" x14ac:dyDescent="0.2">
      <c r="A21" s="10">
        <v>8</v>
      </c>
      <c r="B21" s="4" t="s">
        <v>6</v>
      </c>
      <c r="C21" s="3">
        <v>3481679.01</v>
      </c>
      <c r="D21" s="3">
        <v>1195892.56</v>
      </c>
      <c r="E21" s="3">
        <v>127418.83</v>
      </c>
      <c r="F21" s="3">
        <v>123614.31</v>
      </c>
      <c r="G21" s="3">
        <v>90250.240000000005</v>
      </c>
      <c r="H21" s="3">
        <v>296628</v>
      </c>
      <c r="I21" s="3">
        <v>6110.75</v>
      </c>
      <c r="J21" s="3">
        <v>14290.17</v>
      </c>
      <c r="K21" s="3">
        <v>0</v>
      </c>
      <c r="L21" s="3">
        <f t="shared" si="0"/>
        <v>5335883.87</v>
      </c>
      <c r="N21" s="11"/>
      <c r="O21" s="17"/>
      <c r="P21" s="11"/>
      <c r="Q21" s="11"/>
      <c r="R21" s="11"/>
      <c r="S21" s="12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10">
        <v>9</v>
      </c>
      <c r="B22" s="4" t="s">
        <v>7</v>
      </c>
      <c r="C22" s="3">
        <v>2984308.63</v>
      </c>
      <c r="D22" s="3">
        <v>1018315.17</v>
      </c>
      <c r="E22" s="3">
        <v>137026.95000000001</v>
      </c>
      <c r="F22" s="3">
        <v>77352.27</v>
      </c>
      <c r="G22" s="3">
        <v>55768.49</v>
      </c>
      <c r="H22" s="3">
        <v>-276</v>
      </c>
      <c r="I22" s="3">
        <v>4901.8100000000004</v>
      </c>
      <c r="J22" s="3">
        <v>11463.02</v>
      </c>
      <c r="K22" s="3">
        <v>0</v>
      </c>
      <c r="L22" s="3">
        <f t="shared" si="0"/>
        <v>4288860.3399999989</v>
      </c>
      <c r="N22" s="11"/>
      <c r="O22" s="17"/>
      <c r="P22" s="11"/>
      <c r="Q22" s="11"/>
      <c r="R22" s="11"/>
      <c r="S22" s="12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</row>
    <row r="23" spans="1:30" x14ac:dyDescent="0.2">
      <c r="A23" s="10">
        <v>10</v>
      </c>
      <c r="B23" s="4" t="s">
        <v>14</v>
      </c>
      <c r="C23" s="3">
        <v>3352270.09</v>
      </c>
      <c r="D23" s="3">
        <v>589926.49</v>
      </c>
      <c r="E23" s="3">
        <v>202911.18</v>
      </c>
      <c r="F23" s="3">
        <v>58524.04</v>
      </c>
      <c r="G23" s="3">
        <v>41895.769999999997</v>
      </c>
      <c r="H23" s="3">
        <v>-5855</v>
      </c>
      <c r="I23" s="3">
        <v>10662.84</v>
      </c>
      <c r="J23" s="3">
        <v>24935.38</v>
      </c>
      <c r="K23" s="3">
        <v>0</v>
      </c>
      <c r="L23" s="3">
        <f t="shared" si="0"/>
        <v>4275270.7899999991</v>
      </c>
      <c r="N23" s="11"/>
      <c r="O23" s="17"/>
      <c r="P23" s="11"/>
      <c r="Q23" s="11"/>
      <c r="R23" s="11"/>
      <c r="S23" s="12"/>
      <c r="T23" s="12"/>
      <c r="U23" s="12"/>
      <c r="V23" s="12"/>
      <c r="W23" s="11"/>
      <c r="X23" s="11"/>
      <c r="Y23" s="11"/>
      <c r="Z23" s="11"/>
      <c r="AA23" s="11"/>
      <c r="AB23" s="11"/>
      <c r="AC23" s="11"/>
      <c r="AD23" s="11"/>
    </row>
    <row r="24" spans="1:30" x14ac:dyDescent="0.2">
      <c r="A24" s="10">
        <v>11</v>
      </c>
      <c r="B24" s="4" t="s">
        <v>8</v>
      </c>
      <c r="C24" s="3">
        <v>3363800.42</v>
      </c>
      <c r="D24" s="3">
        <v>1287276.8400000001</v>
      </c>
      <c r="E24" s="3">
        <v>135997.51</v>
      </c>
      <c r="F24" s="3">
        <v>151383.39000000001</v>
      </c>
      <c r="G24" s="3">
        <v>111765.59</v>
      </c>
      <c r="H24" s="3">
        <v>933017</v>
      </c>
      <c r="I24" s="3">
        <v>6609.58</v>
      </c>
      <c r="J24" s="3">
        <v>15456.7</v>
      </c>
      <c r="K24" s="3">
        <v>0</v>
      </c>
      <c r="L24" s="3">
        <f t="shared" si="0"/>
        <v>6005307.0299999993</v>
      </c>
      <c r="N24" s="11"/>
      <c r="O24" s="17"/>
      <c r="P24" s="11"/>
      <c r="Q24" s="11"/>
      <c r="R24" s="11"/>
      <c r="S24" s="12"/>
      <c r="T24" s="12"/>
      <c r="U24" s="12"/>
      <c r="V24" s="12"/>
      <c r="W24" s="11"/>
      <c r="X24" s="11"/>
      <c r="Y24" s="11"/>
      <c r="Z24" s="11"/>
      <c r="AA24" s="11"/>
      <c r="AB24" s="11"/>
      <c r="AC24" s="11"/>
      <c r="AD24" s="11"/>
    </row>
    <row r="25" spans="1:30" x14ac:dyDescent="0.2">
      <c r="A25" s="10">
        <v>12</v>
      </c>
      <c r="B25" s="4" t="s">
        <v>9</v>
      </c>
      <c r="C25" s="3">
        <v>3771106.35</v>
      </c>
      <c r="D25" s="3">
        <v>1211469.8</v>
      </c>
      <c r="E25" s="3">
        <v>123472.64</v>
      </c>
      <c r="F25" s="3">
        <v>101653.33</v>
      </c>
      <c r="G25" s="3">
        <v>72944.960000000006</v>
      </c>
      <c r="H25" s="3">
        <v>108413</v>
      </c>
      <c r="I25" s="3">
        <v>6925.8</v>
      </c>
      <c r="J25" s="3">
        <v>16196.2</v>
      </c>
      <c r="K25" s="3">
        <v>0</v>
      </c>
      <c r="L25" s="3">
        <f t="shared" si="0"/>
        <v>5412182.0800000001</v>
      </c>
      <c r="N25" s="11"/>
      <c r="O25" s="17"/>
      <c r="P25" s="11"/>
      <c r="Q25" s="11"/>
      <c r="R25" s="11"/>
      <c r="S25" s="12"/>
      <c r="T25" s="12"/>
      <c r="U25" s="12"/>
      <c r="V25" s="12"/>
      <c r="W25" s="11"/>
      <c r="X25" s="11"/>
      <c r="Y25" s="11"/>
      <c r="Z25" s="11"/>
      <c r="AA25" s="11"/>
      <c r="AB25" s="11"/>
      <c r="AC25" s="11"/>
      <c r="AD25" s="11"/>
    </row>
    <row r="26" spans="1:30" x14ac:dyDescent="0.2">
      <c r="A26" s="10">
        <v>13</v>
      </c>
      <c r="B26" s="4" t="s">
        <v>10</v>
      </c>
      <c r="C26" s="3">
        <v>5115717.91</v>
      </c>
      <c r="D26" s="3">
        <v>1732957.29</v>
      </c>
      <c r="E26" s="3">
        <v>102025.96</v>
      </c>
      <c r="F26" s="3">
        <v>181413.36</v>
      </c>
      <c r="G26" s="3">
        <v>130795.07</v>
      </c>
      <c r="H26" s="3">
        <v>2832065</v>
      </c>
      <c r="I26" s="3">
        <v>8823.19</v>
      </c>
      <c r="J26" s="3">
        <v>20633.29</v>
      </c>
      <c r="K26" s="3">
        <v>0</v>
      </c>
      <c r="L26" s="3">
        <f t="shared" si="0"/>
        <v>10124431.069999998</v>
      </c>
      <c r="N26" s="11"/>
      <c r="O26" s="17"/>
      <c r="P26" s="11"/>
      <c r="Q26" s="11"/>
      <c r="R26" s="11"/>
      <c r="S26" s="12"/>
      <c r="T26" s="12"/>
      <c r="U26" s="12"/>
      <c r="V26" s="12"/>
      <c r="W26" s="11"/>
      <c r="X26" s="11"/>
      <c r="Y26" s="11"/>
      <c r="Z26" s="11"/>
      <c r="AA26" s="11"/>
      <c r="AB26" s="11"/>
      <c r="AC26" s="11"/>
      <c r="AD26" s="11"/>
    </row>
    <row r="27" spans="1:30" x14ac:dyDescent="0.2">
      <c r="A27" s="10">
        <v>14</v>
      </c>
      <c r="B27" s="4" t="s">
        <v>25</v>
      </c>
      <c r="C27" s="3">
        <v>2706087.36</v>
      </c>
      <c r="D27" s="3">
        <v>925521.22</v>
      </c>
      <c r="E27" s="3">
        <v>164821.85999999999</v>
      </c>
      <c r="F27" s="3">
        <v>33490.519999999997</v>
      </c>
      <c r="G27" s="3">
        <v>24731.33</v>
      </c>
      <c r="H27" s="3">
        <v>481743</v>
      </c>
      <c r="I27" s="3">
        <v>5829.77</v>
      </c>
      <c r="J27" s="3">
        <v>13633.09</v>
      </c>
      <c r="K27" s="3">
        <v>0</v>
      </c>
      <c r="L27" s="3">
        <f t="shared" si="0"/>
        <v>4355858.1499999994</v>
      </c>
      <c r="N27" s="11"/>
      <c r="O27" s="17"/>
      <c r="P27" s="11"/>
      <c r="Q27" s="11"/>
      <c r="R27" s="11"/>
      <c r="S27" s="12"/>
      <c r="T27" s="12"/>
      <c r="U27" s="12"/>
      <c r="V27" s="12"/>
      <c r="W27" s="11"/>
      <c r="X27" s="11"/>
      <c r="Y27" s="11"/>
      <c r="Z27" s="11"/>
      <c r="AA27" s="11"/>
      <c r="AB27" s="11"/>
      <c r="AC27" s="11"/>
      <c r="AD27" s="11"/>
    </row>
    <row r="28" spans="1:30" x14ac:dyDescent="0.2">
      <c r="A28" s="10">
        <v>15</v>
      </c>
      <c r="B28" s="4" t="s">
        <v>24</v>
      </c>
      <c r="C28" s="3">
        <v>3219954.8</v>
      </c>
      <c r="D28" s="3">
        <v>1035384.71</v>
      </c>
      <c r="E28" s="3">
        <v>137026.95000000001</v>
      </c>
      <c r="F28" s="3">
        <v>102574</v>
      </c>
      <c r="G28" s="3">
        <v>75360.61</v>
      </c>
      <c r="H28" s="3">
        <v>267244</v>
      </c>
      <c r="I28" s="3">
        <v>6023.97</v>
      </c>
      <c r="J28" s="3">
        <v>14087.23</v>
      </c>
      <c r="K28" s="3">
        <v>0</v>
      </c>
      <c r="L28" s="3">
        <f t="shared" si="0"/>
        <v>4857656.2700000005</v>
      </c>
      <c r="N28" s="11"/>
      <c r="O28" s="17"/>
      <c r="P28" s="11"/>
      <c r="Q28" s="11"/>
      <c r="R28" s="11"/>
      <c r="S28" s="12"/>
      <c r="T28" s="12"/>
      <c r="U28" s="12"/>
      <c r="V28" s="12"/>
      <c r="W28" s="11"/>
      <c r="X28" s="11"/>
      <c r="Y28" s="11"/>
      <c r="Z28" s="11"/>
      <c r="AA28" s="11"/>
      <c r="AB28" s="11"/>
      <c r="AC28" s="11"/>
      <c r="AD28" s="11"/>
    </row>
    <row r="29" spans="1:30" x14ac:dyDescent="0.2">
      <c r="A29" s="10">
        <v>16</v>
      </c>
      <c r="B29" s="4" t="s">
        <v>22</v>
      </c>
      <c r="C29" s="3">
        <v>8442433.0099999998</v>
      </c>
      <c r="D29" s="3">
        <v>3937418.96</v>
      </c>
      <c r="E29" s="3">
        <v>79035.11</v>
      </c>
      <c r="F29" s="3">
        <v>406658.71</v>
      </c>
      <c r="G29" s="3">
        <v>296600.55</v>
      </c>
      <c r="H29" s="3">
        <v>2811402</v>
      </c>
      <c r="I29" s="3">
        <v>12572.6</v>
      </c>
      <c r="J29" s="3">
        <v>29401.4</v>
      </c>
      <c r="K29" s="3">
        <v>0</v>
      </c>
      <c r="L29" s="3">
        <f t="shared" si="0"/>
        <v>16015522.34</v>
      </c>
      <c r="N29" s="11"/>
      <c r="O29" s="17"/>
      <c r="P29" s="11"/>
      <c r="Q29" s="11"/>
      <c r="R29" s="11"/>
      <c r="S29" s="12"/>
      <c r="T29" s="12"/>
      <c r="U29" s="12"/>
      <c r="V29" s="12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10">
        <v>17</v>
      </c>
      <c r="B30" s="4" t="s">
        <v>11</v>
      </c>
      <c r="C30" s="3">
        <v>3680000.02</v>
      </c>
      <c r="D30" s="3">
        <v>1307004.9099999999</v>
      </c>
      <c r="E30" s="3">
        <v>119869.6</v>
      </c>
      <c r="F30" s="3">
        <v>175630.74</v>
      </c>
      <c r="G30" s="3">
        <v>129544.89</v>
      </c>
      <c r="H30" s="3">
        <v>-4574</v>
      </c>
      <c r="I30" s="3">
        <v>5928.73</v>
      </c>
      <c r="J30" s="3">
        <v>13864.52</v>
      </c>
      <c r="K30" s="3">
        <v>0</v>
      </c>
      <c r="L30" s="3">
        <f t="shared" si="0"/>
        <v>5427269.4099999992</v>
      </c>
      <c r="N30" s="11"/>
      <c r="O30" s="17"/>
      <c r="P30" s="11"/>
      <c r="Q30" s="11"/>
      <c r="R30" s="11"/>
      <c r="S30" s="12"/>
      <c r="T30" s="12"/>
      <c r="U30" s="12"/>
      <c r="V30" s="12"/>
      <c r="W30" s="11"/>
      <c r="X30" s="11"/>
      <c r="Y30" s="11"/>
      <c r="Z30" s="11"/>
      <c r="AA30" s="11"/>
      <c r="AB30" s="11"/>
      <c r="AC30" s="11"/>
      <c r="AD30" s="11"/>
    </row>
    <row r="31" spans="1:30" x14ac:dyDescent="0.2">
      <c r="A31" s="10">
        <v>18</v>
      </c>
      <c r="B31" s="4" t="s">
        <v>2</v>
      </c>
      <c r="C31" s="3">
        <v>36581787.479999997</v>
      </c>
      <c r="D31" s="3">
        <v>15462047.189999999</v>
      </c>
      <c r="E31" s="3">
        <v>56215.83</v>
      </c>
      <c r="F31" s="3">
        <v>1648335.75</v>
      </c>
      <c r="G31" s="3">
        <v>1548298.46</v>
      </c>
      <c r="H31" s="3">
        <v>656231</v>
      </c>
      <c r="I31" s="3">
        <v>44996.01</v>
      </c>
      <c r="J31" s="3">
        <v>105224.51</v>
      </c>
      <c r="K31" s="3">
        <v>0</v>
      </c>
      <c r="L31" s="3">
        <f t="shared" si="0"/>
        <v>56103136.229999989</v>
      </c>
      <c r="N31" s="11"/>
      <c r="O31" s="17"/>
      <c r="P31" s="11"/>
      <c r="Q31" s="11"/>
      <c r="R31" s="11"/>
      <c r="S31" s="12"/>
      <c r="T31" s="12"/>
      <c r="U31" s="12"/>
      <c r="V31" s="12"/>
      <c r="W31" s="11"/>
      <c r="X31" s="11"/>
      <c r="Y31" s="11"/>
      <c r="Z31" s="11"/>
      <c r="AA31" s="11"/>
      <c r="AB31" s="11"/>
      <c r="AC31" s="11"/>
      <c r="AD31" s="11"/>
    </row>
    <row r="32" spans="1:30" x14ac:dyDescent="0.2">
      <c r="A32" s="10">
        <v>19</v>
      </c>
      <c r="B32" s="4" t="s">
        <v>12</v>
      </c>
      <c r="C32" s="3">
        <v>4042745.67</v>
      </c>
      <c r="D32" s="3">
        <v>1536331.1</v>
      </c>
      <c r="E32" s="3">
        <v>114550.82</v>
      </c>
      <c r="F32" s="3">
        <v>134600.35999999999</v>
      </c>
      <c r="G32" s="3">
        <v>98922.05</v>
      </c>
      <c r="H32" s="3">
        <v>450860</v>
      </c>
      <c r="I32" s="3">
        <v>6695.37</v>
      </c>
      <c r="J32" s="3">
        <v>15657.32</v>
      </c>
      <c r="K32" s="3">
        <v>0</v>
      </c>
      <c r="L32" s="3">
        <f t="shared" si="0"/>
        <v>6400362.6900000004</v>
      </c>
      <c r="N32" s="11"/>
      <c r="O32" s="17"/>
      <c r="P32" s="11"/>
      <c r="Q32" s="11"/>
      <c r="R32" s="11"/>
      <c r="S32" s="12"/>
      <c r="T32" s="12"/>
      <c r="U32" s="12"/>
      <c r="V32" s="12"/>
      <c r="W32" s="11"/>
      <c r="X32" s="11"/>
      <c r="Y32" s="11"/>
      <c r="Z32" s="11"/>
      <c r="AA32" s="11"/>
      <c r="AB32" s="11"/>
      <c r="AC32" s="11"/>
      <c r="AD32" s="11"/>
    </row>
    <row r="33" spans="1:30" x14ac:dyDescent="0.2">
      <c r="A33" s="10">
        <v>20</v>
      </c>
      <c r="B33" s="4" t="s">
        <v>13</v>
      </c>
      <c r="C33" s="3">
        <v>3937472.66</v>
      </c>
      <c r="D33" s="3">
        <v>1276098.3</v>
      </c>
      <c r="E33" s="3">
        <v>128791.51</v>
      </c>
      <c r="F33" s="3">
        <v>215547.69</v>
      </c>
      <c r="G33" s="3">
        <v>152851.19</v>
      </c>
      <c r="H33" s="3">
        <v>813857</v>
      </c>
      <c r="I33" s="3">
        <v>8480.0499999999993</v>
      </c>
      <c r="J33" s="3">
        <v>19830.86</v>
      </c>
      <c r="K33" s="3">
        <v>0</v>
      </c>
      <c r="L33" s="3">
        <f t="shared" si="0"/>
        <v>6552929.2600000007</v>
      </c>
      <c r="N33" s="11"/>
      <c r="O33" s="17"/>
      <c r="P33" s="11"/>
      <c r="Q33" s="11"/>
      <c r="R33" s="11"/>
      <c r="S33" s="12"/>
      <c r="T33" s="12"/>
      <c r="U33" s="12"/>
      <c r="V33" s="12"/>
      <c r="W33" s="11"/>
      <c r="X33" s="11"/>
      <c r="Y33" s="11"/>
      <c r="Z33" s="11"/>
      <c r="AA33" s="11"/>
      <c r="AB33" s="11"/>
      <c r="AC33" s="11"/>
      <c r="AD33" s="11"/>
    </row>
    <row r="34" spans="1:30" x14ac:dyDescent="0.2">
      <c r="A34" s="24" t="s">
        <v>0</v>
      </c>
      <c r="B34" s="25"/>
      <c r="C34" s="18">
        <f>SUM(C14:C33)</f>
        <v>109941837.98</v>
      </c>
      <c r="D34" s="18">
        <f t="shared" ref="D34:L34" si="1">SUM(D14:D33)</f>
        <v>40805292</v>
      </c>
      <c r="E34" s="18">
        <f t="shared" si="1"/>
        <v>2713087.3499999996</v>
      </c>
      <c r="F34" s="18">
        <f>SUM(F14:F33)</f>
        <v>4668633.4500000011</v>
      </c>
      <c r="G34" s="18">
        <f>SUM(G14:G33)</f>
        <v>3802484.48</v>
      </c>
      <c r="H34" s="18">
        <f t="shared" si="1"/>
        <v>10955009</v>
      </c>
      <c r="I34" s="18">
        <f t="shared" si="1"/>
        <v>192245.4</v>
      </c>
      <c r="J34" s="18">
        <f t="shared" si="1"/>
        <v>449571.59000000008</v>
      </c>
      <c r="K34" s="18">
        <f t="shared" si="1"/>
        <v>0</v>
      </c>
      <c r="L34" s="18">
        <f t="shared" si="1"/>
        <v>173528161.24999997</v>
      </c>
      <c r="N34" s="13"/>
      <c r="O34" s="13"/>
      <c r="P34" s="13"/>
      <c r="Q34" s="13"/>
      <c r="R34" s="11"/>
      <c r="S34" s="12"/>
      <c r="T34" s="12"/>
      <c r="U34" s="12"/>
      <c r="V34" s="12"/>
      <c r="W34" s="11"/>
      <c r="X34" s="11"/>
      <c r="Y34" s="11"/>
      <c r="Z34" s="11"/>
      <c r="AA34" s="11"/>
      <c r="AB34" s="11"/>
      <c r="AC34" s="11"/>
      <c r="AD34" s="11"/>
    </row>
    <row r="35" spans="1:30" x14ac:dyDescent="0.2"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26.25" customHeight="1" x14ac:dyDescent="0.2">
      <c r="A36" s="39" t="s">
        <v>40</v>
      </c>
      <c r="B36" s="39"/>
      <c r="C36" s="39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5"/>
      <c r="B37" s="5"/>
      <c r="C37" s="23" t="s">
        <v>23</v>
      </c>
      <c r="F37" s="2"/>
      <c r="G37" s="1"/>
      <c r="H37" s="1"/>
      <c r="I37" s="1"/>
      <c r="J37" s="1"/>
      <c r="K37" s="1"/>
    </row>
    <row r="38" spans="1:30" x14ac:dyDescent="0.2">
      <c r="A38" s="29" t="s">
        <v>1</v>
      </c>
      <c r="B38" s="29" t="s">
        <v>37</v>
      </c>
      <c r="C38" s="32" t="s">
        <v>40</v>
      </c>
      <c r="F38" s="2"/>
      <c r="G38" s="1"/>
      <c r="H38" s="1"/>
      <c r="I38" s="1"/>
      <c r="J38" s="1"/>
      <c r="K38" s="1"/>
    </row>
    <row r="39" spans="1:30" x14ac:dyDescent="0.2">
      <c r="A39" s="30"/>
      <c r="B39" s="30"/>
      <c r="C39" s="33"/>
      <c r="F39" s="2"/>
      <c r="G39" s="1"/>
      <c r="H39" s="1"/>
      <c r="I39" s="14"/>
      <c r="J39" s="14"/>
      <c r="K39" s="14"/>
      <c r="L39" s="14"/>
    </row>
    <row r="40" spans="1:30" x14ac:dyDescent="0.2">
      <c r="A40" s="31"/>
      <c r="B40" s="31"/>
      <c r="C40" s="34"/>
      <c r="F40" s="2"/>
      <c r="G40" s="1"/>
      <c r="H40" s="1"/>
      <c r="I40" s="1"/>
      <c r="J40" s="1"/>
      <c r="K40" s="1"/>
    </row>
    <row r="41" spans="1:30" x14ac:dyDescent="0.2">
      <c r="A41" s="21">
        <v>1</v>
      </c>
      <c r="B41" s="7" t="s">
        <v>3</v>
      </c>
      <c r="C41" s="8">
        <v>-326.08097796600003</v>
      </c>
      <c r="G41" s="1"/>
      <c r="H41" s="1"/>
      <c r="I41" s="1"/>
      <c r="J41" s="1"/>
      <c r="K41" s="1"/>
    </row>
    <row r="42" spans="1:30" x14ac:dyDescent="0.2">
      <c r="A42" s="21">
        <v>2</v>
      </c>
      <c r="B42" s="7" t="s">
        <v>4</v>
      </c>
      <c r="C42" s="8">
        <v>-60.403726943999999</v>
      </c>
      <c r="G42" s="1"/>
      <c r="H42" s="1"/>
      <c r="I42" s="1"/>
      <c r="J42" s="1"/>
      <c r="K42" s="1"/>
    </row>
    <row r="43" spans="1:30" x14ac:dyDescent="0.2">
      <c r="A43" s="21">
        <v>3</v>
      </c>
      <c r="B43" s="7" t="s">
        <v>18</v>
      </c>
      <c r="C43" s="8">
        <v>-40.885645563000004</v>
      </c>
      <c r="G43" s="1"/>
      <c r="H43" s="1"/>
      <c r="I43" s="1"/>
      <c r="J43" s="1"/>
      <c r="K43" s="1"/>
    </row>
    <row r="44" spans="1:30" x14ac:dyDescent="0.2">
      <c r="A44" s="21">
        <v>4</v>
      </c>
      <c r="B44" s="7" t="s">
        <v>19</v>
      </c>
      <c r="C44" s="8">
        <v>-29365.3835007255</v>
      </c>
      <c r="F44" s="2"/>
      <c r="G44" s="1"/>
      <c r="H44" s="1"/>
      <c r="I44" s="1"/>
      <c r="J44" s="1"/>
      <c r="K44" s="1"/>
    </row>
    <row r="45" spans="1:30" x14ac:dyDescent="0.2">
      <c r="A45" s="21">
        <v>5</v>
      </c>
      <c r="B45" s="7" t="s">
        <v>5</v>
      </c>
      <c r="C45" s="8">
        <v>-1592.6779829340001</v>
      </c>
      <c r="G45" s="1"/>
      <c r="H45" s="1"/>
      <c r="I45" s="1"/>
      <c r="J45" s="1"/>
      <c r="K45" s="1"/>
    </row>
    <row r="46" spans="1:30" x14ac:dyDescent="0.2">
      <c r="A46" s="21">
        <v>6</v>
      </c>
      <c r="B46" s="7" t="s">
        <v>15</v>
      </c>
      <c r="C46" s="8">
        <v>-11.147741694</v>
      </c>
    </row>
    <row r="47" spans="1:30" x14ac:dyDescent="0.2">
      <c r="A47" s="21">
        <v>7</v>
      </c>
      <c r="B47" s="7" t="s">
        <v>16</v>
      </c>
      <c r="C47" s="8">
        <v>-0.71818404299999994</v>
      </c>
    </row>
    <row r="48" spans="1:30" x14ac:dyDescent="0.2">
      <c r="A48" s="21">
        <v>8</v>
      </c>
      <c r="B48" s="7" t="s">
        <v>6</v>
      </c>
      <c r="C48" s="8">
        <v>-385.90528504050002</v>
      </c>
    </row>
    <row r="49" spans="1:6" x14ac:dyDescent="0.2">
      <c r="A49" s="21">
        <v>9</v>
      </c>
      <c r="B49" s="7" t="s">
        <v>7</v>
      </c>
      <c r="C49" s="8">
        <v>-71.2453400415</v>
      </c>
    </row>
    <row r="50" spans="1:6" x14ac:dyDescent="0.2">
      <c r="A50" s="21">
        <v>10</v>
      </c>
      <c r="B50" s="7" t="s">
        <v>14</v>
      </c>
      <c r="C50" s="8">
        <v>-8.0811593865000013</v>
      </c>
    </row>
    <row r="51" spans="1:6" x14ac:dyDescent="0.2">
      <c r="A51" s="21">
        <v>11</v>
      </c>
      <c r="B51" s="7" t="s">
        <v>8</v>
      </c>
      <c r="C51" s="8">
        <v>-56.229149785500006</v>
      </c>
    </row>
    <row r="52" spans="1:6" x14ac:dyDescent="0.2">
      <c r="A52" s="21">
        <v>12</v>
      </c>
      <c r="B52" s="7" t="s">
        <v>9</v>
      </c>
      <c r="C52" s="8">
        <v>-42.715002262500001</v>
      </c>
    </row>
    <row r="53" spans="1:6" x14ac:dyDescent="0.2">
      <c r="A53" s="21">
        <v>13</v>
      </c>
      <c r="B53" s="7" t="s">
        <v>10</v>
      </c>
      <c r="C53" s="8">
        <v>-160.3870213905</v>
      </c>
    </row>
    <row r="54" spans="1:6" x14ac:dyDescent="0.2">
      <c r="A54" s="21">
        <v>14</v>
      </c>
      <c r="B54" s="7" t="s">
        <v>25</v>
      </c>
      <c r="C54" s="8">
        <v>-8.3353838264999993</v>
      </c>
    </row>
    <row r="55" spans="1:6" x14ac:dyDescent="0.2">
      <c r="A55" s="21">
        <v>15</v>
      </c>
      <c r="B55" s="7" t="s">
        <v>24</v>
      </c>
      <c r="C55" s="8">
        <v>-92.341731487499999</v>
      </c>
    </row>
    <row r="56" spans="1:6" x14ac:dyDescent="0.2">
      <c r="A56" s="21">
        <v>16</v>
      </c>
      <c r="B56" s="7" t="s">
        <v>22</v>
      </c>
      <c r="C56" s="8">
        <v>-1358.1093292200001</v>
      </c>
    </row>
    <row r="57" spans="1:6" x14ac:dyDescent="0.2">
      <c r="A57" s="21">
        <v>17</v>
      </c>
      <c r="B57" s="7" t="s">
        <v>11</v>
      </c>
      <c r="C57" s="8">
        <v>-418.14412183799999</v>
      </c>
    </row>
    <row r="58" spans="1:6" x14ac:dyDescent="0.2">
      <c r="A58" s="21">
        <v>18</v>
      </c>
      <c r="B58" s="7" t="s">
        <v>2</v>
      </c>
      <c r="C58" s="8">
        <v>-70365.734071785002</v>
      </c>
    </row>
    <row r="59" spans="1:6" x14ac:dyDescent="0.2">
      <c r="A59" s="21">
        <v>19</v>
      </c>
      <c r="B59" s="7" t="s">
        <v>12</v>
      </c>
      <c r="C59" s="8">
        <v>-46.429856892000004</v>
      </c>
    </row>
    <row r="60" spans="1:6" x14ac:dyDescent="0.2">
      <c r="A60" s="21">
        <v>20</v>
      </c>
      <c r="B60" s="7" t="s">
        <v>13</v>
      </c>
      <c r="C60" s="8">
        <v>-1515.8947871744999</v>
      </c>
    </row>
    <row r="61" spans="1:6" x14ac:dyDescent="0.2">
      <c r="A61" s="27" t="s">
        <v>0</v>
      </c>
      <c r="B61" s="28"/>
      <c r="C61" s="19">
        <f t="shared" ref="C61" si="2">SUM(C41:C60)</f>
        <v>-105926.85</v>
      </c>
    </row>
    <row r="63" spans="1:6" x14ac:dyDescent="0.2">
      <c r="A63" s="38" t="s">
        <v>39</v>
      </c>
      <c r="B63" s="38"/>
      <c r="C63" s="38"/>
      <c r="D63" s="38"/>
      <c r="E63" s="38"/>
      <c r="F63" s="38"/>
    </row>
    <row r="64" spans="1:6" x14ac:dyDescent="0.2">
      <c r="A64" s="5"/>
      <c r="B64" s="5"/>
      <c r="C64" s="5"/>
      <c r="D64" s="5"/>
      <c r="E64" s="5"/>
      <c r="F64" s="6" t="s">
        <v>23</v>
      </c>
    </row>
    <row r="65" spans="1:6" ht="20.100000000000001" customHeight="1" x14ac:dyDescent="0.2">
      <c r="A65" s="29" t="s">
        <v>1</v>
      </c>
      <c r="B65" s="29" t="s">
        <v>37</v>
      </c>
      <c r="C65" s="32" t="s">
        <v>28</v>
      </c>
      <c r="D65" s="32" t="s">
        <v>29</v>
      </c>
      <c r="E65" s="32" t="s">
        <v>27</v>
      </c>
      <c r="F65" s="32" t="s">
        <v>36</v>
      </c>
    </row>
    <row r="66" spans="1:6" ht="20.100000000000001" customHeight="1" x14ac:dyDescent="0.2">
      <c r="A66" s="30"/>
      <c r="B66" s="30"/>
      <c r="C66" s="33"/>
      <c r="D66" s="33"/>
      <c r="E66" s="33"/>
      <c r="F66" s="33"/>
    </row>
    <row r="67" spans="1:6" ht="20.100000000000001" customHeight="1" x14ac:dyDescent="0.2">
      <c r="A67" s="31"/>
      <c r="B67" s="31"/>
      <c r="C67" s="34"/>
      <c r="D67" s="34"/>
      <c r="E67" s="34"/>
      <c r="F67" s="34"/>
    </row>
    <row r="68" spans="1:6" x14ac:dyDescent="0.2">
      <c r="A68" s="21">
        <v>1</v>
      </c>
      <c r="B68" s="7" t="s">
        <v>3</v>
      </c>
      <c r="C68" s="8">
        <v>931868.26</v>
      </c>
      <c r="D68" s="8">
        <v>-163785.81</v>
      </c>
      <c r="E68" s="8">
        <v>122490.28</v>
      </c>
      <c r="F68" s="8">
        <f t="shared" ref="F68:F87" si="3">SUM(C68:E68)</f>
        <v>890572.73</v>
      </c>
    </row>
    <row r="69" spans="1:6" x14ac:dyDescent="0.2">
      <c r="A69" s="21">
        <v>2</v>
      </c>
      <c r="B69" s="7" t="s">
        <v>4</v>
      </c>
      <c r="C69" s="8">
        <v>789612.67</v>
      </c>
      <c r="D69" s="8">
        <v>-76604.95</v>
      </c>
      <c r="E69" s="8">
        <v>122490.28</v>
      </c>
      <c r="F69" s="8">
        <f t="shared" si="3"/>
        <v>835498.00000000012</v>
      </c>
    </row>
    <row r="70" spans="1:6" x14ac:dyDescent="0.2">
      <c r="A70" s="21">
        <v>3</v>
      </c>
      <c r="B70" s="7" t="s">
        <v>18</v>
      </c>
      <c r="C70" s="8">
        <v>602307.34</v>
      </c>
      <c r="D70" s="8">
        <v>-40729.760000000002</v>
      </c>
      <c r="E70" s="8">
        <v>122490.28</v>
      </c>
      <c r="F70" s="8">
        <f t="shared" si="3"/>
        <v>684067.86</v>
      </c>
    </row>
    <row r="71" spans="1:6" x14ac:dyDescent="0.2">
      <c r="A71" s="21">
        <v>4</v>
      </c>
      <c r="B71" s="7" t="s">
        <v>19</v>
      </c>
      <c r="C71" s="8">
        <v>2329241.75</v>
      </c>
      <c r="D71" s="8">
        <v>-1745424.87</v>
      </c>
      <c r="E71" s="8">
        <v>122490.28</v>
      </c>
      <c r="F71" s="8">
        <f t="shared" si="3"/>
        <v>706307.15999999992</v>
      </c>
    </row>
    <row r="72" spans="1:6" x14ac:dyDescent="0.2">
      <c r="A72" s="21">
        <v>5</v>
      </c>
      <c r="B72" s="7" t="s">
        <v>5</v>
      </c>
      <c r="C72" s="8">
        <v>1368205.26</v>
      </c>
      <c r="D72" s="8">
        <v>-349322.76</v>
      </c>
      <c r="E72" s="8">
        <v>122490.28</v>
      </c>
      <c r="F72" s="8">
        <f t="shared" si="3"/>
        <v>1141372.78</v>
      </c>
    </row>
    <row r="73" spans="1:6" x14ac:dyDescent="0.2">
      <c r="A73" s="21">
        <v>6</v>
      </c>
      <c r="B73" s="7" t="s">
        <v>15</v>
      </c>
      <c r="C73" s="8">
        <v>822015.53</v>
      </c>
      <c r="D73" s="8">
        <v>-128263.43</v>
      </c>
      <c r="E73" s="8">
        <v>122490.28</v>
      </c>
      <c r="F73" s="8">
        <f t="shared" si="3"/>
        <v>816242.38000000012</v>
      </c>
    </row>
    <row r="74" spans="1:6" x14ac:dyDescent="0.2">
      <c r="A74" s="21">
        <v>7</v>
      </c>
      <c r="B74" s="7" t="s">
        <v>16</v>
      </c>
      <c r="C74" s="8">
        <v>598132.80000000005</v>
      </c>
      <c r="D74" s="8">
        <v>-38027.35</v>
      </c>
      <c r="E74" s="8">
        <v>122490.28</v>
      </c>
      <c r="F74" s="8">
        <f t="shared" si="3"/>
        <v>682595.7300000001</v>
      </c>
    </row>
    <row r="75" spans="1:6" x14ac:dyDescent="0.2">
      <c r="A75" s="21">
        <v>8</v>
      </c>
      <c r="B75" s="7" t="s">
        <v>6</v>
      </c>
      <c r="C75" s="8">
        <v>788289.86</v>
      </c>
      <c r="D75" s="8">
        <v>-150473.32</v>
      </c>
      <c r="E75" s="8">
        <v>122490.28</v>
      </c>
      <c r="F75" s="8">
        <f t="shared" si="3"/>
        <v>760306.82000000007</v>
      </c>
    </row>
    <row r="76" spans="1:6" x14ac:dyDescent="0.2">
      <c r="A76" s="21">
        <v>9</v>
      </c>
      <c r="B76" s="7" t="s">
        <v>7</v>
      </c>
      <c r="C76" s="8">
        <v>632335.63</v>
      </c>
      <c r="D76" s="8">
        <v>-68271.41</v>
      </c>
      <c r="E76" s="8">
        <v>122490.28</v>
      </c>
      <c r="F76" s="8">
        <f t="shared" si="3"/>
        <v>686554.5</v>
      </c>
    </row>
    <row r="77" spans="1:6" x14ac:dyDescent="0.2">
      <c r="A77" s="21">
        <v>10</v>
      </c>
      <c r="B77" s="7" t="s">
        <v>14</v>
      </c>
      <c r="C77" s="8">
        <v>1375512.26</v>
      </c>
      <c r="D77" s="8">
        <v>-53547.29</v>
      </c>
      <c r="E77" s="8">
        <v>122490.28</v>
      </c>
      <c r="F77" s="8">
        <f t="shared" si="3"/>
        <v>1444455.25</v>
      </c>
    </row>
    <row r="78" spans="1:6" x14ac:dyDescent="0.2">
      <c r="A78" s="21">
        <v>11</v>
      </c>
      <c r="B78" s="7" t="s">
        <v>8</v>
      </c>
      <c r="C78" s="8">
        <v>852639.01</v>
      </c>
      <c r="D78" s="8">
        <v>-110188.56</v>
      </c>
      <c r="E78" s="8">
        <v>122490.28</v>
      </c>
      <c r="F78" s="8">
        <f t="shared" si="3"/>
        <v>864940.73</v>
      </c>
    </row>
    <row r="79" spans="1:6" x14ac:dyDescent="0.2">
      <c r="A79" s="21">
        <v>12</v>
      </c>
      <c r="B79" s="7" t="s">
        <v>9</v>
      </c>
      <c r="C79" s="8">
        <v>893432.12</v>
      </c>
      <c r="D79" s="8">
        <v>-87749.119999999995</v>
      </c>
      <c r="E79" s="8">
        <v>122490.28</v>
      </c>
      <c r="F79" s="8">
        <f t="shared" si="3"/>
        <v>928173.28</v>
      </c>
    </row>
    <row r="80" spans="1:6" x14ac:dyDescent="0.2">
      <c r="A80" s="21">
        <v>13</v>
      </c>
      <c r="B80" s="7" t="s">
        <v>10</v>
      </c>
      <c r="C80" s="8">
        <v>1138195.5</v>
      </c>
      <c r="D80" s="8">
        <v>-162385.74</v>
      </c>
      <c r="E80" s="8">
        <v>122490.28</v>
      </c>
      <c r="F80" s="8">
        <f t="shared" si="3"/>
        <v>1098300.04</v>
      </c>
    </row>
    <row r="81" spans="1:12" x14ac:dyDescent="0.2">
      <c r="A81" s="21">
        <v>14</v>
      </c>
      <c r="B81" s="7" t="s">
        <v>25</v>
      </c>
      <c r="C81" s="8">
        <v>752043.28</v>
      </c>
      <c r="D81" s="8">
        <v>-32019.05</v>
      </c>
      <c r="E81" s="8">
        <v>122490.28</v>
      </c>
      <c r="F81" s="8">
        <f t="shared" si="3"/>
        <v>842514.51</v>
      </c>
    </row>
    <row r="82" spans="1:12" x14ac:dyDescent="0.2">
      <c r="A82" s="21">
        <v>15</v>
      </c>
      <c r="B82" s="7" t="s">
        <v>24</v>
      </c>
      <c r="C82" s="8">
        <v>777095</v>
      </c>
      <c r="D82" s="8">
        <v>-93063.94</v>
      </c>
      <c r="E82" s="8">
        <v>122490.28</v>
      </c>
      <c r="F82" s="8">
        <f t="shared" si="3"/>
        <v>806521.34000000008</v>
      </c>
    </row>
    <row r="83" spans="1:12" x14ac:dyDescent="0.2">
      <c r="A83" s="21">
        <v>16</v>
      </c>
      <c r="B83" s="7" t="s">
        <v>22</v>
      </c>
      <c r="C83" s="8">
        <v>1621871.5</v>
      </c>
      <c r="D83" s="8">
        <v>-370603.24</v>
      </c>
      <c r="E83" s="8">
        <v>122490.28</v>
      </c>
      <c r="F83" s="8">
        <f t="shared" si="3"/>
        <v>1373758.54</v>
      </c>
    </row>
    <row r="84" spans="1:12" x14ac:dyDescent="0.2">
      <c r="A84" s="21">
        <v>17</v>
      </c>
      <c r="B84" s="7" t="s">
        <v>11</v>
      </c>
      <c r="C84" s="8">
        <v>764809.45</v>
      </c>
      <c r="D84" s="8">
        <v>-141159.13</v>
      </c>
      <c r="E84" s="8">
        <v>122490.28</v>
      </c>
      <c r="F84" s="8">
        <f t="shared" si="3"/>
        <v>746140.6</v>
      </c>
    </row>
    <row r="85" spans="1:12" x14ac:dyDescent="0.2">
      <c r="A85" s="21">
        <v>18</v>
      </c>
      <c r="B85" s="7" t="s">
        <v>2</v>
      </c>
      <c r="C85" s="8">
        <v>5804507.7800000003</v>
      </c>
      <c r="D85" s="8">
        <v>-2877613.36</v>
      </c>
      <c r="E85" s="8">
        <v>122490.28</v>
      </c>
      <c r="F85" s="8">
        <f t="shared" si="3"/>
        <v>3049384.7</v>
      </c>
    </row>
    <row r="86" spans="1:12" x14ac:dyDescent="0.2">
      <c r="A86" s="21">
        <v>19</v>
      </c>
      <c r="B86" s="7" t="s">
        <v>12</v>
      </c>
      <c r="C86" s="8">
        <v>863705.65</v>
      </c>
      <c r="D86" s="8">
        <v>-100860.05</v>
      </c>
      <c r="E86" s="8">
        <v>122490.28</v>
      </c>
      <c r="F86" s="8">
        <f t="shared" si="3"/>
        <v>885335.88</v>
      </c>
    </row>
    <row r="87" spans="1:12" x14ac:dyDescent="0.2">
      <c r="A87" s="21">
        <v>20</v>
      </c>
      <c r="B87" s="7" t="s">
        <v>13</v>
      </c>
      <c r="C87" s="8">
        <v>1093930.68</v>
      </c>
      <c r="D87" s="8">
        <v>-297090.86</v>
      </c>
      <c r="E87" s="8">
        <v>122490.31</v>
      </c>
      <c r="F87" s="8">
        <f t="shared" si="3"/>
        <v>919330.12999999989</v>
      </c>
    </row>
    <row r="88" spans="1:12" x14ac:dyDescent="0.2">
      <c r="A88" s="27" t="s">
        <v>0</v>
      </c>
      <c r="B88" s="28"/>
      <c r="C88" s="19">
        <f>SUM(C68:C87)</f>
        <v>24799751.329999998</v>
      </c>
      <c r="D88" s="19">
        <f t="shared" ref="D88:F88" si="4">SUM(D68:D87)</f>
        <v>-7087184</v>
      </c>
      <c r="E88" s="19">
        <f t="shared" si="4"/>
        <v>2449805.63</v>
      </c>
      <c r="F88" s="19">
        <f t="shared" si="4"/>
        <v>20162372.960000001</v>
      </c>
    </row>
    <row r="90" spans="1:12" x14ac:dyDescent="0.2">
      <c r="A90" s="26" t="s">
        <v>38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x14ac:dyDescent="0.2">
      <c r="A91" s="26" t="s">
        <v>41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x14ac:dyDescent="0.2">
      <c r="L92" s="9" t="s">
        <v>23</v>
      </c>
    </row>
    <row r="93" spans="1:12" ht="20.100000000000001" customHeight="1" x14ac:dyDescent="0.2">
      <c r="A93" s="29" t="s">
        <v>1</v>
      </c>
      <c r="B93" s="29" t="s">
        <v>37</v>
      </c>
      <c r="C93" s="32" t="s">
        <v>28</v>
      </c>
      <c r="D93" s="32" t="s">
        <v>29</v>
      </c>
      <c r="E93" s="32" t="s">
        <v>27</v>
      </c>
      <c r="F93" s="32" t="s">
        <v>30</v>
      </c>
      <c r="G93" s="32" t="s">
        <v>31</v>
      </c>
      <c r="H93" s="35" t="s">
        <v>32</v>
      </c>
      <c r="I93" s="32" t="s">
        <v>33</v>
      </c>
      <c r="J93" s="32" t="s">
        <v>34</v>
      </c>
      <c r="K93" s="32" t="s">
        <v>35</v>
      </c>
      <c r="L93" s="32" t="s">
        <v>36</v>
      </c>
    </row>
    <row r="94" spans="1:12" ht="20.100000000000001" customHeight="1" x14ac:dyDescent="0.2">
      <c r="A94" s="30"/>
      <c r="B94" s="30"/>
      <c r="C94" s="33"/>
      <c r="D94" s="33"/>
      <c r="E94" s="33"/>
      <c r="F94" s="33"/>
      <c r="G94" s="33"/>
      <c r="H94" s="36"/>
      <c r="I94" s="33"/>
      <c r="J94" s="33"/>
      <c r="K94" s="33"/>
      <c r="L94" s="33"/>
    </row>
    <row r="95" spans="1:12" ht="20.100000000000001" customHeight="1" x14ac:dyDescent="0.2">
      <c r="A95" s="31"/>
      <c r="B95" s="31"/>
      <c r="C95" s="34"/>
      <c r="D95" s="34"/>
      <c r="E95" s="34"/>
      <c r="F95" s="34"/>
      <c r="G95" s="34"/>
      <c r="H95" s="37"/>
      <c r="I95" s="34"/>
      <c r="J95" s="34"/>
      <c r="K95" s="34"/>
      <c r="L95" s="34"/>
    </row>
    <row r="96" spans="1:12" x14ac:dyDescent="0.2">
      <c r="A96" s="10">
        <v>1</v>
      </c>
      <c r="B96" s="4" t="s">
        <v>3</v>
      </c>
      <c r="C96" s="3">
        <f>C14+C68</f>
        <v>4967300.5</v>
      </c>
      <c r="D96" s="3">
        <f>D14+D68</f>
        <v>1200276.93</v>
      </c>
      <c r="E96" s="3">
        <f>E14+E68</f>
        <v>239957.85</v>
      </c>
      <c r="F96" s="3">
        <f>F14</f>
        <v>163900.15</v>
      </c>
      <c r="G96" s="3">
        <f>G14+C41</f>
        <v>120929.06902203399</v>
      </c>
      <c r="H96" s="3">
        <f>H14</f>
        <v>378869</v>
      </c>
      <c r="I96" s="3">
        <f t="shared" ref="I96:K96" si="5">I14</f>
        <v>7223.76</v>
      </c>
      <c r="J96" s="3">
        <f t="shared" si="5"/>
        <v>16892.97</v>
      </c>
      <c r="K96" s="3">
        <f t="shared" si="5"/>
        <v>0</v>
      </c>
      <c r="L96" s="3">
        <f>SUM(C96:K96)</f>
        <v>7095350.2290220335</v>
      </c>
    </row>
    <row r="97" spans="1:12" x14ac:dyDescent="0.2">
      <c r="A97" s="10">
        <v>2</v>
      </c>
      <c r="B97" s="4" t="s">
        <v>4</v>
      </c>
      <c r="C97" s="3">
        <f t="shared" ref="C97:E97" si="6">C15+C69</f>
        <v>3793400.81</v>
      </c>
      <c r="D97" s="3">
        <f t="shared" si="6"/>
        <v>829922.70000000007</v>
      </c>
      <c r="E97" s="3">
        <f t="shared" si="6"/>
        <v>271527.38</v>
      </c>
      <c r="F97" s="3">
        <f t="shared" ref="F97:F115" si="7">F15</f>
        <v>67717.88</v>
      </c>
      <c r="G97" s="3">
        <f t="shared" ref="G97:G115" si="8">G15+C42</f>
        <v>49251.296273055996</v>
      </c>
      <c r="H97" s="3">
        <f t="shared" ref="H97:K97" si="9">H15</f>
        <v>0</v>
      </c>
      <c r="I97" s="3">
        <f t="shared" si="9"/>
        <v>6121.01</v>
      </c>
      <c r="J97" s="3">
        <f t="shared" si="9"/>
        <v>14314.15</v>
      </c>
      <c r="K97" s="3">
        <f t="shared" si="9"/>
        <v>0</v>
      </c>
      <c r="L97" s="3">
        <f t="shared" ref="L97:L115" si="10">SUM(C97:K97)</f>
        <v>5032255.2262730561</v>
      </c>
    </row>
    <row r="98" spans="1:12" x14ac:dyDescent="0.2">
      <c r="A98" s="10">
        <v>3</v>
      </c>
      <c r="B98" s="4" t="s">
        <v>18</v>
      </c>
      <c r="C98" s="3">
        <f t="shared" ref="C98:E98" si="11">C16+C70</f>
        <v>3203790.6999999997</v>
      </c>
      <c r="D98" s="3">
        <f t="shared" si="11"/>
        <v>792705.29</v>
      </c>
      <c r="E98" s="3">
        <f t="shared" si="11"/>
        <v>277360.88</v>
      </c>
      <c r="F98" s="3">
        <f t="shared" si="7"/>
        <v>49741.25</v>
      </c>
      <c r="G98" s="3">
        <f t="shared" si="8"/>
        <v>35878.004354436998</v>
      </c>
      <c r="H98" s="3">
        <f t="shared" ref="H98:K98" si="12">H16</f>
        <v>177154</v>
      </c>
      <c r="I98" s="3">
        <f t="shared" si="12"/>
        <v>4669.03</v>
      </c>
      <c r="J98" s="3">
        <f t="shared" si="12"/>
        <v>10918.67</v>
      </c>
      <c r="K98" s="3">
        <f t="shared" si="12"/>
        <v>0</v>
      </c>
      <c r="L98" s="3">
        <f t="shared" si="10"/>
        <v>4552217.8243544372</v>
      </c>
    </row>
    <row r="99" spans="1:12" x14ac:dyDescent="0.2">
      <c r="A99" s="10">
        <v>4</v>
      </c>
      <c r="B99" s="4" t="s">
        <v>19</v>
      </c>
      <c r="C99" s="3">
        <f t="shared" ref="C99:E99" si="13">C17+C71</f>
        <v>8075854.6200000001</v>
      </c>
      <c r="D99" s="3">
        <f t="shared" si="13"/>
        <v>427602.83999999985</v>
      </c>
      <c r="E99" s="3">
        <f t="shared" si="13"/>
        <v>259517.23</v>
      </c>
      <c r="F99" s="3">
        <f t="shared" si="7"/>
        <v>463461.94</v>
      </c>
      <c r="G99" s="3">
        <f t="shared" si="8"/>
        <v>370834.18649927451</v>
      </c>
      <c r="H99" s="3">
        <f t="shared" ref="H99:K99" si="14">H17</f>
        <v>387923</v>
      </c>
      <c r="I99" s="3">
        <f t="shared" si="14"/>
        <v>18056.07</v>
      </c>
      <c r="J99" s="3">
        <f t="shared" si="14"/>
        <v>42224.65</v>
      </c>
      <c r="K99" s="3">
        <f t="shared" si="14"/>
        <v>0</v>
      </c>
      <c r="L99" s="3">
        <f t="shared" si="10"/>
        <v>10045474.536499277</v>
      </c>
    </row>
    <row r="100" spans="1:12" x14ac:dyDescent="0.2">
      <c r="A100" s="10">
        <v>5</v>
      </c>
      <c r="B100" s="4" t="s">
        <v>5</v>
      </c>
      <c r="C100" s="3">
        <f t="shared" ref="C100:E100" si="15">C18+C72</f>
        <v>6823558.1399999997</v>
      </c>
      <c r="D100" s="3">
        <f t="shared" si="15"/>
        <v>1495056.71</v>
      </c>
      <c r="E100" s="3">
        <f t="shared" si="15"/>
        <v>225030.96</v>
      </c>
      <c r="F100" s="3">
        <f t="shared" si="7"/>
        <v>306408.08</v>
      </c>
      <c r="G100" s="3">
        <f t="shared" si="8"/>
        <v>221909.58201706602</v>
      </c>
      <c r="H100" s="3">
        <f t="shared" ref="H100:K100" si="16">H18</f>
        <v>7128</v>
      </c>
      <c r="I100" s="3">
        <f t="shared" si="16"/>
        <v>10606.2</v>
      </c>
      <c r="J100" s="3">
        <f t="shared" si="16"/>
        <v>24802.92</v>
      </c>
      <c r="K100" s="3">
        <f t="shared" si="16"/>
        <v>0</v>
      </c>
      <c r="L100" s="3">
        <f t="shared" si="10"/>
        <v>9114500.5920170657</v>
      </c>
    </row>
    <row r="101" spans="1:12" x14ac:dyDescent="0.2">
      <c r="A101" s="10">
        <v>6</v>
      </c>
      <c r="B101" s="4" t="s">
        <v>15</v>
      </c>
      <c r="C101" s="3">
        <f t="shared" ref="C101:E101" si="17">C19+C73</f>
        <v>3203705.79</v>
      </c>
      <c r="D101" s="3">
        <f t="shared" si="17"/>
        <v>482975.49000000005</v>
      </c>
      <c r="E101" s="3">
        <f t="shared" si="17"/>
        <v>335524.29000000004</v>
      </c>
      <c r="F101" s="3">
        <f t="shared" si="7"/>
        <v>155359.81</v>
      </c>
      <c r="G101" s="3">
        <f t="shared" si="8"/>
        <v>106012.562258306</v>
      </c>
      <c r="H101" s="3">
        <f t="shared" ref="H101:K101" si="18">H19</f>
        <v>363180</v>
      </c>
      <c r="I101" s="3">
        <f t="shared" si="18"/>
        <v>6372.19</v>
      </c>
      <c r="J101" s="3">
        <f t="shared" si="18"/>
        <v>14901.55</v>
      </c>
      <c r="K101" s="3">
        <f t="shared" si="18"/>
        <v>0</v>
      </c>
      <c r="L101" s="3">
        <f t="shared" si="10"/>
        <v>4668031.682258307</v>
      </c>
    </row>
    <row r="102" spans="1:12" x14ac:dyDescent="0.2">
      <c r="A102" s="10">
        <v>7</v>
      </c>
      <c r="B102" s="4" t="s">
        <v>16</v>
      </c>
      <c r="C102" s="3">
        <f t="shared" ref="C102:E102" si="19">C20+C74</f>
        <v>2636247.62</v>
      </c>
      <c r="D102" s="3">
        <f t="shared" si="19"/>
        <v>518948.57000000007</v>
      </c>
      <c r="E102" s="3">
        <f t="shared" si="19"/>
        <v>332435.96999999997</v>
      </c>
      <c r="F102" s="3">
        <f t="shared" si="7"/>
        <v>51265.87</v>
      </c>
      <c r="G102" s="3">
        <f t="shared" si="8"/>
        <v>36543.281815957002</v>
      </c>
      <c r="H102" s="3">
        <f t="shared" ref="H102:K102" si="20">H20</f>
        <v>0</v>
      </c>
      <c r="I102" s="3">
        <f t="shared" si="20"/>
        <v>4636.67</v>
      </c>
      <c r="J102" s="3">
        <f t="shared" si="20"/>
        <v>10842.99</v>
      </c>
      <c r="K102" s="3">
        <f t="shared" si="20"/>
        <v>0</v>
      </c>
      <c r="L102" s="3">
        <f t="shared" si="10"/>
        <v>3590920.9718159572</v>
      </c>
    </row>
    <row r="103" spans="1:12" x14ac:dyDescent="0.2">
      <c r="A103" s="10">
        <v>8</v>
      </c>
      <c r="B103" s="4" t="s">
        <v>6</v>
      </c>
      <c r="C103" s="3">
        <f t="shared" ref="C103:E103" si="21">C21+C75</f>
        <v>4269968.87</v>
      </c>
      <c r="D103" s="3">
        <f t="shared" si="21"/>
        <v>1045419.24</v>
      </c>
      <c r="E103" s="3">
        <f t="shared" si="21"/>
        <v>249909.11</v>
      </c>
      <c r="F103" s="3">
        <f t="shared" si="7"/>
        <v>123614.31</v>
      </c>
      <c r="G103" s="3">
        <f t="shared" si="8"/>
        <v>89864.334714959507</v>
      </c>
      <c r="H103" s="3">
        <f t="shared" ref="H103:K103" si="22">H21</f>
        <v>296628</v>
      </c>
      <c r="I103" s="3">
        <f t="shared" si="22"/>
        <v>6110.75</v>
      </c>
      <c r="J103" s="3">
        <f t="shared" si="22"/>
        <v>14290.17</v>
      </c>
      <c r="K103" s="3">
        <f t="shared" si="22"/>
        <v>0</v>
      </c>
      <c r="L103" s="3">
        <f t="shared" si="10"/>
        <v>6095804.7847149596</v>
      </c>
    </row>
    <row r="104" spans="1:12" x14ac:dyDescent="0.2">
      <c r="A104" s="10">
        <v>9</v>
      </c>
      <c r="B104" s="4" t="s">
        <v>7</v>
      </c>
      <c r="C104" s="3">
        <f t="shared" ref="C104:E104" si="23">C22+C76</f>
        <v>3616644.26</v>
      </c>
      <c r="D104" s="3">
        <f t="shared" si="23"/>
        <v>950043.76</v>
      </c>
      <c r="E104" s="3">
        <f t="shared" si="23"/>
        <v>259517.23</v>
      </c>
      <c r="F104" s="3">
        <f t="shared" si="7"/>
        <v>77352.27</v>
      </c>
      <c r="G104" s="3">
        <f t="shared" si="8"/>
        <v>55697.244659958495</v>
      </c>
      <c r="H104" s="3">
        <f t="shared" ref="H104:K104" si="24">H22</f>
        <v>-276</v>
      </c>
      <c r="I104" s="3">
        <f t="shared" si="24"/>
        <v>4901.8100000000004</v>
      </c>
      <c r="J104" s="3">
        <f t="shared" si="24"/>
        <v>11463.02</v>
      </c>
      <c r="K104" s="3">
        <f t="shared" si="24"/>
        <v>0</v>
      </c>
      <c r="L104" s="3">
        <f t="shared" si="10"/>
        <v>4975343.5946599571</v>
      </c>
    </row>
    <row r="105" spans="1:12" x14ac:dyDescent="0.2">
      <c r="A105" s="10">
        <v>10</v>
      </c>
      <c r="B105" s="4" t="s">
        <v>14</v>
      </c>
      <c r="C105" s="3">
        <f t="shared" ref="C105:E105" si="25">C23+C77</f>
        <v>4727782.3499999996</v>
      </c>
      <c r="D105" s="3">
        <f t="shared" si="25"/>
        <v>536379.19999999995</v>
      </c>
      <c r="E105" s="3">
        <f t="shared" si="25"/>
        <v>325401.45999999996</v>
      </c>
      <c r="F105" s="3">
        <f t="shared" si="7"/>
        <v>58524.04</v>
      </c>
      <c r="G105" s="3">
        <f t="shared" si="8"/>
        <v>41887.688840613497</v>
      </c>
      <c r="H105" s="3">
        <f t="shared" ref="H105:K105" si="26">H23</f>
        <v>-5855</v>
      </c>
      <c r="I105" s="3">
        <f t="shared" si="26"/>
        <v>10662.84</v>
      </c>
      <c r="J105" s="3">
        <f t="shared" si="26"/>
        <v>24935.38</v>
      </c>
      <c r="K105" s="3">
        <f t="shared" si="26"/>
        <v>0</v>
      </c>
      <c r="L105" s="3">
        <f t="shared" si="10"/>
        <v>5719717.9588406133</v>
      </c>
    </row>
    <row r="106" spans="1:12" x14ac:dyDescent="0.2">
      <c r="A106" s="10">
        <v>11</v>
      </c>
      <c r="B106" s="4" t="s">
        <v>8</v>
      </c>
      <c r="C106" s="3">
        <f t="shared" ref="C106:E106" si="27">C24+C78</f>
        <v>4216439.43</v>
      </c>
      <c r="D106" s="3">
        <f t="shared" si="27"/>
        <v>1177088.28</v>
      </c>
      <c r="E106" s="3">
        <f t="shared" si="27"/>
        <v>258487.79</v>
      </c>
      <c r="F106" s="3">
        <f t="shared" si="7"/>
        <v>151383.39000000001</v>
      </c>
      <c r="G106" s="3">
        <f t="shared" si="8"/>
        <v>111709.36085021449</v>
      </c>
      <c r="H106" s="3">
        <f t="shared" ref="H106:K106" si="28">H24</f>
        <v>933017</v>
      </c>
      <c r="I106" s="3">
        <f t="shared" si="28"/>
        <v>6609.58</v>
      </c>
      <c r="J106" s="3">
        <f t="shared" si="28"/>
        <v>15456.7</v>
      </c>
      <c r="K106" s="3">
        <f t="shared" si="28"/>
        <v>0</v>
      </c>
      <c r="L106" s="3">
        <f t="shared" si="10"/>
        <v>6870191.530850214</v>
      </c>
    </row>
    <row r="107" spans="1:12" x14ac:dyDescent="0.2">
      <c r="A107" s="10">
        <v>12</v>
      </c>
      <c r="B107" s="4" t="s">
        <v>9</v>
      </c>
      <c r="C107" s="3">
        <f t="shared" ref="C107:E107" si="29">C25+C79</f>
        <v>4664538.47</v>
      </c>
      <c r="D107" s="3">
        <f t="shared" si="29"/>
        <v>1123720.6800000002</v>
      </c>
      <c r="E107" s="3">
        <f t="shared" si="29"/>
        <v>245962.91999999998</v>
      </c>
      <c r="F107" s="3">
        <f t="shared" si="7"/>
        <v>101653.33</v>
      </c>
      <c r="G107" s="3">
        <f t="shared" si="8"/>
        <v>72902.244997737507</v>
      </c>
      <c r="H107" s="3">
        <f t="shared" ref="H107:K107" si="30">H25</f>
        <v>108413</v>
      </c>
      <c r="I107" s="3">
        <f t="shared" si="30"/>
        <v>6925.8</v>
      </c>
      <c r="J107" s="3">
        <f t="shared" si="30"/>
        <v>16196.2</v>
      </c>
      <c r="K107" s="3">
        <f t="shared" si="30"/>
        <v>0</v>
      </c>
      <c r="L107" s="3">
        <f t="shared" si="10"/>
        <v>6340312.6449977383</v>
      </c>
    </row>
    <row r="108" spans="1:12" x14ac:dyDescent="0.2">
      <c r="A108" s="10">
        <v>13</v>
      </c>
      <c r="B108" s="4" t="s">
        <v>10</v>
      </c>
      <c r="C108" s="3">
        <f t="shared" ref="C108:E108" si="31">C26+C80</f>
        <v>6253913.4100000001</v>
      </c>
      <c r="D108" s="3">
        <f t="shared" si="31"/>
        <v>1570571.55</v>
      </c>
      <c r="E108" s="3">
        <f t="shared" si="31"/>
        <v>224516.24</v>
      </c>
      <c r="F108" s="3">
        <f t="shared" si="7"/>
        <v>181413.36</v>
      </c>
      <c r="G108" s="3">
        <f t="shared" si="8"/>
        <v>130634.6829786095</v>
      </c>
      <c r="H108" s="3">
        <f t="shared" ref="H108:K108" si="32">H26</f>
        <v>2832065</v>
      </c>
      <c r="I108" s="3">
        <f t="shared" si="32"/>
        <v>8823.19</v>
      </c>
      <c r="J108" s="3">
        <f t="shared" si="32"/>
        <v>20633.29</v>
      </c>
      <c r="K108" s="3">
        <f t="shared" si="32"/>
        <v>0</v>
      </c>
      <c r="L108" s="3">
        <f t="shared" si="10"/>
        <v>11222570.722978609</v>
      </c>
    </row>
    <row r="109" spans="1:12" x14ac:dyDescent="0.2">
      <c r="A109" s="10">
        <v>14</v>
      </c>
      <c r="B109" s="4" t="s">
        <v>25</v>
      </c>
      <c r="C109" s="3">
        <f t="shared" ref="C109:E109" si="33">C27+C81</f>
        <v>3458130.6399999997</v>
      </c>
      <c r="D109" s="3">
        <f t="shared" si="33"/>
        <v>893502.16999999993</v>
      </c>
      <c r="E109" s="3">
        <f t="shared" si="33"/>
        <v>287312.14</v>
      </c>
      <c r="F109" s="3">
        <f t="shared" si="7"/>
        <v>33490.519999999997</v>
      </c>
      <c r="G109" s="3">
        <f t="shared" si="8"/>
        <v>24722.994616173502</v>
      </c>
      <c r="H109" s="3">
        <f t="shared" ref="H109:K109" si="34">H27</f>
        <v>481743</v>
      </c>
      <c r="I109" s="3">
        <f t="shared" si="34"/>
        <v>5829.77</v>
      </c>
      <c r="J109" s="3">
        <f t="shared" si="34"/>
        <v>13633.09</v>
      </c>
      <c r="K109" s="3">
        <f t="shared" si="34"/>
        <v>0</v>
      </c>
      <c r="L109" s="3">
        <f t="shared" si="10"/>
        <v>5198364.3246161714</v>
      </c>
    </row>
    <row r="110" spans="1:12" x14ac:dyDescent="0.2">
      <c r="A110" s="10">
        <v>15</v>
      </c>
      <c r="B110" s="4" t="s">
        <v>24</v>
      </c>
      <c r="C110" s="3">
        <f t="shared" ref="C110:E110" si="35">C28+C82</f>
        <v>3997049.8</v>
      </c>
      <c r="D110" s="3">
        <f t="shared" si="35"/>
        <v>942320.77</v>
      </c>
      <c r="E110" s="3">
        <f t="shared" si="35"/>
        <v>259517.23</v>
      </c>
      <c r="F110" s="3">
        <f t="shared" si="7"/>
        <v>102574</v>
      </c>
      <c r="G110" s="3">
        <f t="shared" si="8"/>
        <v>75268.268268512504</v>
      </c>
      <c r="H110" s="3">
        <f t="shared" ref="H110:K110" si="36">H28</f>
        <v>267244</v>
      </c>
      <c r="I110" s="3">
        <f t="shared" si="36"/>
        <v>6023.97</v>
      </c>
      <c r="J110" s="3">
        <f t="shared" si="36"/>
        <v>14087.23</v>
      </c>
      <c r="K110" s="3">
        <f t="shared" si="36"/>
        <v>0</v>
      </c>
      <c r="L110" s="3">
        <f t="shared" si="10"/>
        <v>5664085.2682685135</v>
      </c>
    </row>
    <row r="111" spans="1:12" x14ac:dyDescent="0.2">
      <c r="A111" s="10">
        <v>16</v>
      </c>
      <c r="B111" s="4" t="s">
        <v>22</v>
      </c>
      <c r="C111" s="3">
        <f t="shared" ref="C111:E111" si="37">C29+C83</f>
        <v>10064304.51</v>
      </c>
      <c r="D111" s="3">
        <f t="shared" si="37"/>
        <v>3566815.7199999997</v>
      </c>
      <c r="E111" s="3">
        <f t="shared" si="37"/>
        <v>201525.39</v>
      </c>
      <c r="F111" s="3">
        <f t="shared" si="7"/>
        <v>406658.71</v>
      </c>
      <c r="G111" s="3">
        <f t="shared" si="8"/>
        <v>295242.44067077996</v>
      </c>
      <c r="H111" s="3">
        <f t="shared" ref="H111:K111" si="38">H29</f>
        <v>2811402</v>
      </c>
      <c r="I111" s="3">
        <f t="shared" si="38"/>
        <v>12572.6</v>
      </c>
      <c r="J111" s="3">
        <f t="shared" si="38"/>
        <v>29401.4</v>
      </c>
      <c r="K111" s="3">
        <f t="shared" si="38"/>
        <v>0</v>
      </c>
      <c r="L111" s="3">
        <f t="shared" si="10"/>
        <v>17387922.770670783</v>
      </c>
    </row>
    <row r="112" spans="1:12" x14ac:dyDescent="0.2">
      <c r="A112" s="10">
        <v>17</v>
      </c>
      <c r="B112" s="4" t="s">
        <v>11</v>
      </c>
      <c r="C112" s="3">
        <f t="shared" ref="C112:E112" si="39">C30+C84</f>
        <v>4444809.47</v>
      </c>
      <c r="D112" s="3">
        <f t="shared" si="39"/>
        <v>1165845.7799999998</v>
      </c>
      <c r="E112" s="3">
        <f t="shared" si="39"/>
        <v>242359.88</v>
      </c>
      <c r="F112" s="3">
        <f t="shared" si="7"/>
        <v>175630.74</v>
      </c>
      <c r="G112" s="3">
        <f t="shared" si="8"/>
        <v>129126.74587816199</v>
      </c>
      <c r="H112" s="3">
        <f t="shared" ref="H112:K112" si="40">H30</f>
        <v>-4574</v>
      </c>
      <c r="I112" s="3">
        <f t="shared" si="40"/>
        <v>5928.73</v>
      </c>
      <c r="J112" s="3">
        <f t="shared" si="40"/>
        <v>13864.52</v>
      </c>
      <c r="K112" s="3">
        <f t="shared" si="40"/>
        <v>0</v>
      </c>
      <c r="L112" s="3">
        <f t="shared" si="10"/>
        <v>6172991.865878162</v>
      </c>
    </row>
    <row r="113" spans="1:12" x14ac:dyDescent="0.2">
      <c r="A113" s="10">
        <v>18</v>
      </c>
      <c r="B113" s="4" t="s">
        <v>2</v>
      </c>
      <c r="C113" s="3">
        <f t="shared" ref="C113:E113" si="41">C31+C85</f>
        <v>42386295.259999998</v>
      </c>
      <c r="D113" s="3">
        <f t="shared" si="41"/>
        <v>12584433.83</v>
      </c>
      <c r="E113" s="3">
        <f t="shared" si="41"/>
        <v>178706.11</v>
      </c>
      <c r="F113" s="3">
        <f t="shared" si="7"/>
        <v>1648335.75</v>
      </c>
      <c r="G113" s="3">
        <f t="shared" si="8"/>
        <v>1477932.7259282148</v>
      </c>
      <c r="H113" s="3">
        <f t="shared" ref="H113:K113" si="42">H31</f>
        <v>656231</v>
      </c>
      <c r="I113" s="3">
        <f t="shared" si="42"/>
        <v>44996.01</v>
      </c>
      <c r="J113" s="3">
        <f t="shared" si="42"/>
        <v>105224.51</v>
      </c>
      <c r="K113" s="3">
        <f t="shared" si="42"/>
        <v>0</v>
      </c>
      <c r="L113" s="3">
        <f t="shared" si="10"/>
        <v>59082155.195928209</v>
      </c>
    </row>
    <row r="114" spans="1:12" x14ac:dyDescent="0.2">
      <c r="A114" s="10">
        <v>19</v>
      </c>
      <c r="B114" s="4" t="s">
        <v>12</v>
      </c>
      <c r="C114" s="3">
        <f t="shared" ref="C114:E114" si="43">C32+C86</f>
        <v>4906451.32</v>
      </c>
      <c r="D114" s="3">
        <f t="shared" si="43"/>
        <v>1435471.05</v>
      </c>
      <c r="E114" s="3">
        <f t="shared" si="43"/>
        <v>237041.1</v>
      </c>
      <c r="F114" s="3">
        <f t="shared" si="7"/>
        <v>134600.35999999999</v>
      </c>
      <c r="G114" s="3">
        <f t="shared" si="8"/>
        <v>98875.620143107997</v>
      </c>
      <c r="H114" s="3">
        <f t="shared" ref="H114:K114" si="44">H32</f>
        <v>450860</v>
      </c>
      <c r="I114" s="3">
        <f t="shared" si="44"/>
        <v>6695.37</v>
      </c>
      <c r="J114" s="3">
        <f t="shared" si="44"/>
        <v>15657.32</v>
      </c>
      <c r="K114" s="3">
        <f t="shared" si="44"/>
        <v>0</v>
      </c>
      <c r="L114" s="3">
        <f t="shared" si="10"/>
        <v>7285652.1401431086</v>
      </c>
    </row>
    <row r="115" spans="1:12" x14ac:dyDescent="0.2">
      <c r="A115" s="10">
        <v>20</v>
      </c>
      <c r="B115" s="4" t="s">
        <v>13</v>
      </c>
      <c r="C115" s="3">
        <f t="shared" ref="C115:E115" si="45">C33+C87</f>
        <v>5031403.34</v>
      </c>
      <c r="D115" s="3">
        <f t="shared" si="45"/>
        <v>979007.44000000006</v>
      </c>
      <c r="E115" s="3">
        <f t="shared" si="45"/>
        <v>251281.82</v>
      </c>
      <c r="F115" s="3">
        <f t="shared" si="7"/>
        <v>215547.69</v>
      </c>
      <c r="G115" s="3">
        <f t="shared" si="8"/>
        <v>151335.2952128255</v>
      </c>
      <c r="H115" s="3">
        <f t="shared" ref="H115:K115" si="46">H33</f>
        <v>813857</v>
      </c>
      <c r="I115" s="3">
        <f t="shared" si="46"/>
        <v>8480.0499999999993</v>
      </c>
      <c r="J115" s="3">
        <f t="shared" si="46"/>
        <v>19830.86</v>
      </c>
      <c r="K115" s="3">
        <f t="shared" si="46"/>
        <v>0</v>
      </c>
      <c r="L115" s="3">
        <f t="shared" si="10"/>
        <v>7470743.4952128269</v>
      </c>
    </row>
    <row r="116" spans="1:12" x14ac:dyDescent="0.2">
      <c r="A116" s="24" t="s">
        <v>0</v>
      </c>
      <c r="B116" s="25"/>
      <c r="C116" s="18">
        <f>SUM(C96:C115)</f>
        <v>134741589.31</v>
      </c>
      <c r="D116" s="18">
        <f t="shared" ref="D116:L116" si="47">SUM(D96:D115)</f>
        <v>33718108</v>
      </c>
      <c r="E116" s="18">
        <f t="shared" si="47"/>
        <v>5162892.9799999995</v>
      </c>
      <c r="F116" s="18">
        <f>SUM(F96:F115)</f>
        <v>4668633.4500000011</v>
      </c>
      <c r="G116" s="18">
        <f>SUM(G96:G115)</f>
        <v>3696557.6299999994</v>
      </c>
      <c r="H116" s="18">
        <f t="shared" si="47"/>
        <v>10955009</v>
      </c>
      <c r="I116" s="18">
        <f t="shared" si="47"/>
        <v>192245.4</v>
      </c>
      <c r="J116" s="18">
        <f t="shared" si="47"/>
        <v>449571.59000000008</v>
      </c>
      <c r="K116" s="18">
        <f t="shared" si="47"/>
        <v>0</v>
      </c>
      <c r="L116" s="18">
        <f t="shared" si="47"/>
        <v>193584607.36000001</v>
      </c>
    </row>
  </sheetData>
  <mergeCells count="46">
    <mergeCell ref="A34:B34"/>
    <mergeCell ref="G11:G13"/>
    <mergeCell ref="H11:H13"/>
    <mergeCell ref="I11:I13"/>
    <mergeCell ref="J11:J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11:A13"/>
    <mergeCell ref="A36:C36"/>
    <mergeCell ref="A38:A40"/>
    <mergeCell ref="B38:B40"/>
    <mergeCell ref="C38:C40"/>
    <mergeCell ref="A61:B61"/>
    <mergeCell ref="A63:F63"/>
    <mergeCell ref="A65:A67"/>
    <mergeCell ref="B65:B67"/>
    <mergeCell ref="C65:C67"/>
    <mergeCell ref="D65:D67"/>
    <mergeCell ref="E65:E67"/>
    <mergeCell ref="F65:F67"/>
    <mergeCell ref="A116:B116"/>
    <mergeCell ref="A91:L91"/>
    <mergeCell ref="A88:B88"/>
    <mergeCell ref="A90:L90"/>
    <mergeCell ref="A93:A95"/>
    <mergeCell ref="B93:B95"/>
    <mergeCell ref="C93:C95"/>
    <mergeCell ref="D93:D95"/>
    <mergeCell ref="E93:E95"/>
    <mergeCell ref="F93:F95"/>
    <mergeCell ref="G93:G95"/>
    <mergeCell ref="H93:H95"/>
    <mergeCell ref="I93:I95"/>
    <mergeCell ref="J93:J95"/>
    <mergeCell ref="K93:K95"/>
    <mergeCell ref="L93:L95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ignoredErrors>
    <ignoredError sqref="G96:G1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2019</vt:lpstr>
      <vt:lpstr>'Junio 2019'!Área_de_impresión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2019-07-09T19:42:06Z</cp:lastPrinted>
  <dcterms:created xsi:type="dcterms:W3CDTF">2003-08-05T00:29:54Z</dcterms:created>
  <dcterms:modified xsi:type="dcterms:W3CDTF">2019-07-10T19:46:38Z</dcterms:modified>
</cp:coreProperties>
</file>